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האחסון שלי\יואב\חומר ותרגילים להדרכה\EXCEL\"/>
    </mc:Choice>
  </mc:AlternateContent>
  <xr:revisionPtr revIDLastSave="0" documentId="13_ncr:1_{32C5506B-267A-4EF9-9607-E68A6FD2D301}" xr6:coauthVersionLast="34" xr6:coauthVersionMax="34" xr10:uidLastSave="{00000000-0000-0000-0000-000000000000}"/>
  <bookViews>
    <workbookView xWindow="0" yWindow="0" windowWidth="25200" windowHeight="11520" xr2:uid="{052A8A7D-33A4-48CD-B98D-C044A2DB3DE0}"/>
  </bookViews>
  <sheets>
    <sheet name="תרגיל" sheetId="7" r:id="rId1"/>
    <sheet name="תשלום שכר מרוכז " sheetId="6" r:id="rId2"/>
    <sheet name="דני" sheetId="3" r:id="rId3"/>
    <sheet name="יוסי" sheetId="4" r:id="rId4"/>
    <sheet name="חיים" sheetId="5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  <c r="F23" i="5"/>
  <c r="D8" i="6" s="1"/>
  <c r="F20" i="4"/>
  <c r="D6" i="6" s="1"/>
  <c r="F17" i="3"/>
  <c r="D7" i="6" s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4" i="4"/>
  <c r="C7" i="6"/>
  <c r="C8" i="6"/>
  <c r="B8" i="6"/>
  <c r="B7" i="6"/>
  <c r="E17" i="3"/>
  <c r="G17" i="3"/>
  <c r="E7" i="6" s="1"/>
  <c r="B6" i="6"/>
  <c r="E20" i="4"/>
  <c r="C6" i="6" s="1"/>
  <c r="E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23" i="5" s="1"/>
  <c r="E8" i="6" s="1"/>
  <c r="G20" i="4"/>
  <c r="E6" i="6" s="1"/>
  <c r="G5" i="3"/>
  <c r="G6" i="3"/>
  <c r="G7" i="3"/>
  <c r="G8" i="3"/>
  <c r="G9" i="3"/>
  <c r="G10" i="3"/>
  <c r="G11" i="3"/>
  <c r="G12" i="3"/>
  <c r="G13" i="3"/>
  <c r="G14" i="3"/>
  <c r="G15" i="3"/>
  <c r="G16" i="3"/>
  <c r="G4" i="3"/>
  <c r="E9" i="6" l="1"/>
</calcChain>
</file>

<file path=xl/sharedStrings.xml><?xml version="1.0" encoding="utf-8"?>
<sst xmlns="http://schemas.openxmlformats.org/spreadsheetml/2006/main" count="27" uniqueCount="19">
  <si>
    <t>שעות</t>
  </si>
  <si>
    <t>מחיר לשעה</t>
  </si>
  <si>
    <t>שכר</t>
  </si>
  <si>
    <t>תאריך</t>
  </si>
  <si>
    <t>סה"כ</t>
  </si>
  <si>
    <t>דני כהן</t>
  </si>
  <si>
    <t>יוסי לוי</t>
  </si>
  <si>
    <t>חיים ברוך</t>
  </si>
  <si>
    <t>שם העובד</t>
  </si>
  <si>
    <t>סה"כ שעות</t>
  </si>
  <si>
    <t>סה"כ לתשלום</t>
  </si>
  <si>
    <t>מחיר ממוצע לשעה</t>
  </si>
  <si>
    <t>טבלת סיכום שכר חודש מאי 2018</t>
  </si>
  <si>
    <t>הטבלה דינאמית שואבת את המידע מטבלאות אחרות לפי השם והעמודה שלהם</t>
  </si>
  <si>
    <t>תרגיל - עבודה עם טבלאות</t>
  </si>
  <si>
    <t>1. צור 3 טבלאות נתונים עבור כל עובד (תאריך, מספר שעות , שכר לשעה, סה"כ)</t>
  </si>
  <si>
    <t>3. צור שורת סיכום</t>
  </si>
  <si>
    <t>4. צור טבלה מסכמת אשר תכיל את סה"כ של הנתונים מ 3 הטבלאות האחרות.</t>
  </si>
  <si>
    <t>2. לכל טבלה תן שם לפי העובד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</si>
</sst>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₪&quot;\ * #,##0.00_ ;_ &quot;₪&quot;\ * \-#,##0.00_ ;_ &quot;₪&quot;\ * &quot;-&quot;??_ ;_ @_ "/>
    <numFmt numFmtId="166" formatCode="_ &quot;₪&quot;\ * #,##0_ ;_ &quot;₪&quot;\ * \-#,##0_ ;_ &quot;₪&quot;\ * &quot;-&quot;??_ ;_ @_ 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2"/>
      <color rgb="FF00610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4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4" fillId="2" borderId="0" xfId="2" applyFont="1" applyAlignment="1">
      <alignment horizontal="center" vertical="center"/>
    </xf>
    <xf numFmtId="0" fontId="5" fillId="0" borderId="0" xfId="0" applyFont="1"/>
    <xf numFmtId="44" fontId="0" fillId="0" borderId="0" xfId="1" applyFont="1"/>
    <xf numFmtId="166" fontId="0" fillId="0" borderId="0" xfId="1" applyNumberFormat="1" applyFont="1"/>
    <xf numFmtId="0" fontId="6" fillId="3" borderId="0" xfId="3" applyFont="1"/>
    <xf numFmtId="0" fontId="6" fillId="3" borderId="0" xfId="3" applyFont="1" applyAlignment="1">
      <alignment horizontal="right" readingOrder="2"/>
    </xf>
  </cellXfs>
  <cellStyles count="4">
    <cellStyle name="Currency" xfId="1" builtinId="4"/>
    <cellStyle name="Normal" xfId="0" builtinId="0"/>
    <cellStyle name="הדגשה1" xfId="3" builtinId="29"/>
    <cellStyle name="טוב" xfId="2" builtinId="26"/>
  </cellStyles>
  <dxfs count="6">
    <dxf>
      <numFmt numFmtId="166" formatCode="_ &quot;₪&quot;\ * #,##0_ ;_ &quot;₪&quot;\ * \-#,##0_ ;_ &quot;₪&quot;\ * &quot;-&quot;??_ ;_ @_ "/>
    </dxf>
    <dxf>
      <numFmt numFmtId="166" formatCode="_ &quot;₪&quot;\ * #,##0_ ;_ &quot;₪&quot;\ * \-#,##0_ ;_ &quot;₪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177"/>
        <scheme val="minor"/>
      </font>
      <numFmt numFmtId="166" formatCode="_ &quot;₪&quot;\ * #,##0_ ;_ &quot;₪&quot;\ * \-#,##0_ ;_ &quot;₪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177"/>
        <scheme val="minor"/>
      </font>
    </dxf>
    <dxf>
      <numFmt numFmtId="166" formatCode="_ &quot;₪&quot;\ * #,##0_ ;_ &quot;₪&quot;\ * \-#,##0_ ;_ &quot;₪&quot;\ * &quot;-&quot;??_ ;_ @_ "/>
    </dxf>
    <dxf>
      <numFmt numFmtId="166" formatCode="_ &quot;₪&quot;\ * #,##0_ ;_ &quot;₪&quot;\ * \-#,##0_ ;_ &quot;₪&quot;\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830F61-DB30-4124-8EE9-27112A836B05}" name="All_Emp_May" displayName="All_Emp_May" ref="B5:E9" totalsRowCount="1">
  <autoFilter ref="B5:E8" xr:uid="{19235119-64B8-4531-AEA8-82A2C4217DEB}"/>
  <tableColumns count="4">
    <tableColumn id="1" xr3:uid="{AAE6AE39-C034-472F-B481-3B77F4E1FF10}" name="שם העובד" totalsRowLabel="סה&quot;כ"/>
    <tableColumn id="2" xr3:uid="{B2C9BFE8-1460-4A56-AE0B-245A927B163F}" name="סה&quot;כ שעות" totalsRowFunction="sum"/>
    <tableColumn id="3" xr3:uid="{CB7E1E80-D6FB-4296-A0B9-388A33C8CCF6}" name="מחיר ממוצע לשעה" dataCellStyle="Currency"/>
    <tableColumn id="4" xr3:uid="{23945002-3E46-4D26-8274-7A37FF96EE01}" name="סה&quot;כ לתשלום" totalsRowFunction="sum" dataDxfId="5" dataCellStyle="Currency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6C4E69A-EA8F-4826-A911-63D446717A09}" name="Dani" displayName="Dani" ref="D3:G17" totalsRowCount="1">
  <autoFilter ref="D3:G16" xr:uid="{8896AC8C-4EEF-4CC7-A947-932DF35394EB}"/>
  <tableColumns count="4">
    <tableColumn id="1" xr3:uid="{1E074526-0405-4954-BFBD-22D7E4CA7171}" name="תאריך" totalsRowLabel="דני כהן"/>
    <tableColumn id="2" xr3:uid="{DC8B8F11-1075-44B2-AF67-F078E14E52DD}" name="שעות" totalsRowFunction="sum"/>
    <tableColumn id="3" xr3:uid="{784ABE2D-4E77-4782-9D7C-D3DA39DB82C8}" name="מחיר לשעה" totalsRowFunction="average" totalsRowDxfId="3" dataCellStyle="Currency" totalsRowCellStyle="Currency"/>
    <tableColumn id="4" xr3:uid="{9C119FFB-ED0E-466D-B375-C01B8E1A68AC}" name="שכר" totalsRowFunction="sum" dataDxfId="4" totalsRowDxfId="2" dataCellStyle="Currency" totalsRowCellStyle="Currency">
      <calculatedColumnFormula>Dani[[#This Row],[מחיר לשעה]]*Dani[[#This Row],[שעות]]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0DD0BB3-6C14-4196-B481-A1D7A26B3AF6}" name="Yosi" displayName="Yosi" ref="D3:G20" totalsRowCount="1">
  <autoFilter ref="D3:G19" xr:uid="{8896AC8C-4EEF-4CC7-A947-932DF35394EB}"/>
  <tableColumns count="4">
    <tableColumn id="1" xr3:uid="{9589BB29-A20C-494A-AE9A-B28E5B09EC6C}" name="תאריך" totalsRowLabel="יוסי לוי"/>
    <tableColumn id="2" xr3:uid="{8844728A-2C4A-42CF-A3F8-DEC934EAB381}" name="שעות" totalsRowFunction="sum"/>
    <tableColumn id="3" xr3:uid="{14E4078E-8D4B-4513-9E15-90A7759BB182}" name="מחיר לשעה" totalsRowFunction="average"/>
    <tableColumn id="4" xr3:uid="{A6AC295D-F0B1-4D31-A318-7DA5CD7DD17F}" name="שכר" totalsRowFunction="sum">
      <calculatedColumnFormula>Yosi[[#This Row],[מחיר לשעה]]*Yosi[[#This Row],[שעות]]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78E9691-A04C-450D-8FE1-0811BA19DD27}" name="Haim" displayName="Haim" ref="D3:G23" totalsRowCount="1">
  <autoFilter ref="D3:G22" xr:uid="{8896AC8C-4EEF-4CC7-A947-932DF35394EB}"/>
  <tableColumns count="4">
    <tableColumn id="1" xr3:uid="{8383296A-2597-45AA-ACB0-AEC98C6F2374}" name="תאריך" totalsRowLabel="חיים ברוך"/>
    <tableColumn id="2" xr3:uid="{10479AA2-1A74-4415-B0C7-BBE60DA83CFF}" name="שעות" totalsRowFunction="sum"/>
    <tableColumn id="3" xr3:uid="{F6A52003-226F-4966-A7ED-7CCDA036D605}" name="מחיר לשעה" totalsRowFunction="average" dataDxfId="0" dataCellStyle="Currency"/>
    <tableColumn id="4" xr3:uid="{296541CC-2AF7-40CA-8E3B-C30E3B36D855}" name="שכר" totalsRowFunction="sum" dataDxfId="1" dataCellStyle="Currency">
      <calculatedColumnFormula>Haim[[#This Row],[מחיר לשעה]]*Haim[[#This Row],[שעות]]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B35E3-53FC-466B-8B70-5A9F0612EEE8}">
  <dimension ref="B4:H9"/>
  <sheetViews>
    <sheetView rightToLeft="1" tabSelected="1" workbookViewId="0">
      <selection activeCell="D9" sqref="D9"/>
    </sheetView>
  </sheetViews>
  <sheetFormatPr defaultRowHeight="14.25" x14ac:dyDescent="0.2"/>
  <cols>
    <col min="8" max="8" width="25.5" customWidth="1"/>
  </cols>
  <sheetData>
    <row r="4" spans="2:8" ht="18" x14ac:dyDescent="0.25">
      <c r="B4" s="6" t="s">
        <v>14</v>
      </c>
      <c r="C4" s="6"/>
      <c r="D4" s="6"/>
      <c r="E4" s="6"/>
      <c r="F4" s="6"/>
      <c r="G4" s="6"/>
      <c r="H4" s="6"/>
    </row>
    <row r="6" spans="2:8" ht="18" x14ac:dyDescent="0.25">
      <c r="B6" s="7" t="s">
        <v>15</v>
      </c>
      <c r="C6" s="6"/>
      <c r="D6" s="6"/>
      <c r="E6" s="6"/>
      <c r="F6" s="6"/>
      <c r="G6" s="6"/>
      <c r="H6" s="6"/>
    </row>
    <row r="7" spans="2:8" ht="18" x14ac:dyDescent="0.25">
      <c r="B7" s="7" t="s">
        <v>18</v>
      </c>
      <c r="C7" s="6"/>
      <c r="D7" s="6"/>
      <c r="E7" s="6"/>
      <c r="F7" s="6"/>
      <c r="G7" s="6"/>
      <c r="H7" s="6"/>
    </row>
    <row r="8" spans="2:8" ht="18" x14ac:dyDescent="0.25">
      <c r="B8" s="7" t="s">
        <v>16</v>
      </c>
      <c r="C8" s="6"/>
      <c r="D8" s="6"/>
      <c r="E8" s="6"/>
      <c r="F8" s="6"/>
      <c r="G8" s="6"/>
      <c r="H8" s="6"/>
    </row>
    <row r="9" spans="2:8" ht="18" x14ac:dyDescent="0.25">
      <c r="B9" s="7" t="s">
        <v>17</v>
      </c>
      <c r="C9" s="6"/>
      <c r="D9" s="6"/>
      <c r="E9" s="6"/>
      <c r="F9" s="6"/>
      <c r="G9" s="6"/>
      <c r="H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23452-6CEF-4D8D-8D16-634469E264BF}">
  <sheetPr>
    <tabColor theme="1"/>
  </sheetPr>
  <dimension ref="B2:G9"/>
  <sheetViews>
    <sheetView rightToLeft="1" workbookViewId="0">
      <selection activeCell="B11" sqref="B11"/>
    </sheetView>
  </sheetViews>
  <sheetFormatPr defaultRowHeight="14.25" x14ac:dyDescent="0.2"/>
  <cols>
    <col min="2" max="2" width="12.125" customWidth="1"/>
    <col min="3" max="3" width="12" customWidth="1"/>
    <col min="4" max="4" width="17.75" customWidth="1"/>
    <col min="5" max="5" width="14.375" customWidth="1"/>
  </cols>
  <sheetData>
    <row r="2" spans="2:7" ht="15" x14ac:dyDescent="0.25">
      <c r="B2" s="2" t="s">
        <v>12</v>
      </c>
      <c r="C2" s="2"/>
      <c r="D2" s="2"/>
      <c r="E2" s="2"/>
      <c r="G2" s="3" t="s">
        <v>13</v>
      </c>
    </row>
    <row r="3" spans="2:7" x14ac:dyDescent="0.2">
      <c r="B3" s="2"/>
      <c r="C3" s="2"/>
      <c r="D3" s="2"/>
      <c r="E3" s="2"/>
    </row>
    <row r="5" spans="2:7" x14ac:dyDescent="0.2">
      <c r="B5" t="s">
        <v>8</v>
      </c>
      <c r="C5" t="s">
        <v>9</v>
      </c>
      <c r="D5" t="s">
        <v>11</v>
      </c>
      <c r="E5" t="s">
        <v>10</v>
      </c>
    </row>
    <row r="6" spans="2:7" x14ac:dyDescent="0.2">
      <c r="B6" t="str">
        <f>Yosi[[#Totals],[תאריך]]</f>
        <v>יוסי לוי</v>
      </c>
      <c r="C6">
        <f>Yosi[[#Totals],[שעות]]</f>
        <v>32</v>
      </c>
      <c r="D6" s="4">
        <f>Yosi[[#Totals],[מחיר לשעה]]</f>
        <v>47.8125</v>
      </c>
      <c r="E6" s="5">
        <f>Yosi[[#Totals],[שכר]]</f>
        <v>1530</v>
      </c>
    </row>
    <row r="7" spans="2:7" x14ac:dyDescent="0.2">
      <c r="B7" t="str">
        <f>Dani[[#Totals],[תאריך]]</f>
        <v>דני כהן</v>
      </c>
      <c r="C7">
        <f>Dani[[#Totals],[שעות]]</f>
        <v>52</v>
      </c>
      <c r="D7" s="4">
        <f>Dani[[#Totals],[מחיר לשעה]]</f>
        <v>50</v>
      </c>
      <c r="E7" s="5">
        <f>Dani[[#Totals],[שכר]]</f>
        <v>2600</v>
      </c>
    </row>
    <row r="8" spans="2:7" x14ac:dyDescent="0.2">
      <c r="B8" t="str">
        <f>Haim[[#Totals],[תאריך]]</f>
        <v>חיים ברוך</v>
      </c>
      <c r="C8">
        <f>Haim[[#Totals],[שעות]]</f>
        <v>76</v>
      </c>
      <c r="D8" s="4">
        <f>Haim[[#Totals],[מחיר לשעה]]</f>
        <v>47.631578947368418</v>
      </c>
      <c r="E8" s="5">
        <f>Haim[[#Totals],[שכר]]</f>
        <v>3620</v>
      </c>
    </row>
    <row r="9" spans="2:7" x14ac:dyDescent="0.2">
      <c r="B9" t="s">
        <v>4</v>
      </c>
      <c r="C9">
        <f>SUBTOTAL(109,All_Emp_May[סה"כ שעות])</f>
        <v>160</v>
      </c>
      <c r="E9" s="5">
        <f>SUBTOTAL(109,All_Emp_May[סה"כ לתשלום])</f>
        <v>7750</v>
      </c>
    </row>
  </sheetData>
  <mergeCells count="1">
    <mergeCell ref="B2:E3"/>
  </mergeCell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298B1-63D3-442F-BA0B-282826E8B613}">
  <sheetPr>
    <tabColor rgb="FFC00000"/>
  </sheetPr>
  <dimension ref="D3:G17"/>
  <sheetViews>
    <sheetView rightToLeft="1" workbookViewId="0">
      <selection activeCell="F11" sqref="F11"/>
    </sheetView>
  </sheetViews>
  <sheetFormatPr defaultRowHeight="14.25" x14ac:dyDescent="0.2"/>
  <cols>
    <col min="4" max="4" width="9.875" bestFit="1" customWidth="1"/>
    <col min="6" max="6" width="11.625" bestFit="1" customWidth="1"/>
    <col min="7" max="7" width="11" bestFit="1" customWidth="1"/>
  </cols>
  <sheetData>
    <row r="3" spans="4:7" x14ac:dyDescent="0.2">
      <c r="D3" t="s">
        <v>3</v>
      </c>
      <c r="E3" t="s">
        <v>0</v>
      </c>
      <c r="F3" t="s">
        <v>1</v>
      </c>
      <c r="G3" t="s">
        <v>2</v>
      </c>
    </row>
    <row r="4" spans="4:7" x14ac:dyDescent="0.2">
      <c r="D4" s="1">
        <v>43101</v>
      </c>
      <c r="E4">
        <v>4</v>
      </c>
      <c r="F4" s="4">
        <v>50</v>
      </c>
      <c r="G4" s="5">
        <f>Dani[[#This Row],[מחיר לשעה]]*Dani[[#This Row],[שעות]]</f>
        <v>200</v>
      </c>
    </row>
    <row r="5" spans="4:7" x14ac:dyDescent="0.2">
      <c r="D5" s="1">
        <v>43102</v>
      </c>
      <c r="E5">
        <v>4</v>
      </c>
      <c r="F5" s="4">
        <v>50</v>
      </c>
      <c r="G5" s="5">
        <f>Dani[[#This Row],[מחיר לשעה]]*Dani[[#This Row],[שעות]]</f>
        <v>200</v>
      </c>
    </row>
    <row r="6" spans="4:7" x14ac:dyDescent="0.2">
      <c r="D6" s="1">
        <v>43103</v>
      </c>
      <c r="E6">
        <v>4</v>
      </c>
      <c r="F6" s="4">
        <v>45</v>
      </c>
      <c r="G6" s="5">
        <f>Dani[[#This Row],[מחיר לשעה]]*Dani[[#This Row],[שעות]]</f>
        <v>180</v>
      </c>
    </row>
    <row r="7" spans="4:7" x14ac:dyDescent="0.2">
      <c r="D7" s="1">
        <v>43104</v>
      </c>
      <c r="E7">
        <v>4</v>
      </c>
      <c r="F7" s="4">
        <v>60</v>
      </c>
      <c r="G7" s="5">
        <f>Dani[[#This Row],[מחיר לשעה]]*Dani[[#This Row],[שעות]]</f>
        <v>240</v>
      </c>
    </row>
    <row r="8" spans="4:7" x14ac:dyDescent="0.2">
      <c r="D8" s="1">
        <v>43105</v>
      </c>
      <c r="E8">
        <v>4</v>
      </c>
      <c r="F8" s="4">
        <v>50</v>
      </c>
      <c r="G8" s="5">
        <f>Dani[[#This Row],[מחיר לשעה]]*Dani[[#This Row],[שעות]]</f>
        <v>200</v>
      </c>
    </row>
    <row r="9" spans="4:7" x14ac:dyDescent="0.2">
      <c r="D9" s="1">
        <v>43106</v>
      </c>
      <c r="E9">
        <v>4</v>
      </c>
      <c r="F9" s="4">
        <v>50</v>
      </c>
      <c r="G9" s="5">
        <f>Dani[[#This Row],[מחיר לשעה]]*Dani[[#This Row],[שעות]]</f>
        <v>200</v>
      </c>
    </row>
    <row r="10" spans="4:7" x14ac:dyDescent="0.2">
      <c r="D10" s="1">
        <v>43107</v>
      </c>
      <c r="E10">
        <v>4</v>
      </c>
      <c r="F10" s="4">
        <v>40</v>
      </c>
      <c r="G10" s="5">
        <f>Dani[[#This Row],[מחיר לשעה]]*Dani[[#This Row],[שעות]]</f>
        <v>160</v>
      </c>
    </row>
    <row r="11" spans="4:7" x14ac:dyDescent="0.2">
      <c r="D11" s="1">
        <v>43108</v>
      </c>
      <c r="E11">
        <v>4</v>
      </c>
      <c r="F11" s="4">
        <v>50</v>
      </c>
      <c r="G11" s="5">
        <f>Dani[[#This Row],[מחיר לשעה]]*Dani[[#This Row],[שעות]]</f>
        <v>200</v>
      </c>
    </row>
    <row r="12" spans="4:7" x14ac:dyDescent="0.2">
      <c r="D12" s="1">
        <v>43109</v>
      </c>
      <c r="E12">
        <v>4</v>
      </c>
      <c r="F12" s="4">
        <v>50</v>
      </c>
      <c r="G12" s="5">
        <f>Dani[[#This Row],[מחיר לשעה]]*Dani[[#This Row],[שעות]]</f>
        <v>200</v>
      </c>
    </row>
    <row r="13" spans="4:7" x14ac:dyDescent="0.2">
      <c r="D13" s="1">
        <v>43110</v>
      </c>
      <c r="E13">
        <v>4</v>
      </c>
      <c r="F13" s="4">
        <v>50</v>
      </c>
      <c r="G13" s="5">
        <f>Dani[[#This Row],[מחיר לשעה]]*Dani[[#This Row],[שעות]]</f>
        <v>200</v>
      </c>
    </row>
    <row r="14" spans="4:7" x14ac:dyDescent="0.2">
      <c r="D14" s="1">
        <v>43111</v>
      </c>
      <c r="E14">
        <v>4</v>
      </c>
      <c r="F14" s="4">
        <v>50</v>
      </c>
      <c r="G14" s="5">
        <f>Dani[[#This Row],[מחיר לשעה]]*Dani[[#This Row],[שעות]]</f>
        <v>200</v>
      </c>
    </row>
    <row r="15" spans="4:7" x14ac:dyDescent="0.2">
      <c r="D15" s="1">
        <v>43112</v>
      </c>
      <c r="E15">
        <v>4</v>
      </c>
      <c r="F15" s="4">
        <v>55</v>
      </c>
      <c r="G15" s="5">
        <f>Dani[[#This Row],[מחיר לשעה]]*Dani[[#This Row],[שעות]]</f>
        <v>220</v>
      </c>
    </row>
    <row r="16" spans="4:7" x14ac:dyDescent="0.2">
      <c r="D16" s="1">
        <v>43113</v>
      </c>
      <c r="E16">
        <v>4</v>
      </c>
      <c r="F16" s="4">
        <v>50</v>
      </c>
      <c r="G16" s="5">
        <f>Dani[[#This Row],[מחיר לשעה]]*Dani[[#This Row],[שעות]]</f>
        <v>200</v>
      </c>
    </row>
    <row r="17" spans="4:7" x14ac:dyDescent="0.2">
      <c r="D17" t="s">
        <v>5</v>
      </c>
      <c r="E17">
        <f>SUBTOTAL(109,Dani[שעות])</f>
        <v>52</v>
      </c>
      <c r="F17" s="4">
        <f>SUBTOTAL(101,Dani[מחיר לשעה])</f>
        <v>50</v>
      </c>
      <c r="G17" s="5">
        <f>SUBTOTAL(109,Dani[שכר])</f>
        <v>2600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27C2C-7998-4A0E-8BCB-9E4DD4722CE3}">
  <sheetPr>
    <tabColor rgb="FF0070C0"/>
  </sheetPr>
  <dimension ref="D3:G20"/>
  <sheetViews>
    <sheetView rightToLeft="1" workbookViewId="0">
      <selection activeCell="E19" sqref="E19"/>
    </sheetView>
  </sheetViews>
  <sheetFormatPr defaultRowHeight="14.25" x14ac:dyDescent="0.2"/>
  <cols>
    <col min="4" max="4" width="9.875" bestFit="1" customWidth="1"/>
    <col min="6" max="6" width="11.625" bestFit="1" customWidth="1"/>
  </cols>
  <sheetData>
    <row r="3" spans="4:7" x14ac:dyDescent="0.2">
      <c r="D3" t="s">
        <v>3</v>
      </c>
      <c r="E3" t="s">
        <v>0</v>
      </c>
      <c r="F3" t="s">
        <v>1</v>
      </c>
      <c r="G3" t="s">
        <v>2</v>
      </c>
    </row>
    <row r="4" spans="4:7" x14ac:dyDescent="0.2">
      <c r="D4" s="1">
        <v>43221</v>
      </c>
      <c r="E4">
        <v>2</v>
      </c>
      <c r="F4">
        <v>30</v>
      </c>
      <c r="G4">
        <f>Yosi[[#This Row],[מחיר לשעה]]*Yosi[[#This Row],[שעות]]</f>
        <v>60</v>
      </c>
    </row>
    <row r="5" spans="4:7" x14ac:dyDescent="0.2">
      <c r="D5" s="1">
        <v>43222</v>
      </c>
      <c r="E5">
        <v>2</v>
      </c>
      <c r="F5">
        <v>40</v>
      </c>
      <c r="G5">
        <f>Yosi[[#This Row],[מחיר לשעה]]*Yosi[[#This Row],[שעות]]</f>
        <v>80</v>
      </c>
    </row>
    <row r="6" spans="4:7" x14ac:dyDescent="0.2">
      <c r="D6" s="1">
        <v>43223</v>
      </c>
      <c r="E6">
        <v>2</v>
      </c>
      <c r="F6">
        <v>50</v>
      </c>
      <c r="G6">
        <f>Yosi[[#This Row],[מחיר לשעה]]*Yosi[[#This Row],[שעות]]</f>
        <v>100</v>
      </c>
    </row>
    <row r="7" spans="4:7" x14ac:dyDescent="0.2">
      <c r="D7" s="1">
        <v>43224</v>
      </c>
      <c r="E7">
        <v>2</v>
      </c>
      <c r="F7">
        <v>60</v>
      </c>
      <c r="G7">
        <f>Yosi[[#This Row],[מחיר לשעה]]*Yosi[[#This Row],[שעות]]</f>
        <v>120</v>
      </c>
    </row>
    <row r="8" spans="4:7" x14ac:dyDescent="0.2">
      <c r="D8" s="1">
        <v>43225</v>
      </c>
      <c r="E8">
        <v>2</v>
      </c>
      <c r="F8">
        <v>50</v>
      </c>
      <c r="G8">
        <f>Yosi[[#This Row],[מחיר לשעה]]*Yosi[[#This Row],[שעות]]</f>
        <v>100</v>
      </c>
    </row>
    <row r="9" spans="4:7" x14ac:dyDescent="0.2">
      <c r="D9" s="1">
        <v>43226</v>
      </c>
      <c r="E9">
        <v>2</v>
      </c>
      <c r="F9">
        <v>50</v>
      </c>
      <c r="G9">
        <f>Yosi[[#This Row],[מחיר לשעה]]*Yosi[[#This Row],[שעות]]</f>
        <v>100</v>
      </c>
    </row>
    <row r="10" spans="4:7" x14ac:dyDescent="0.2">
      <c r="D10" s="1">
        <v>43227</v>
      </c>
      <c r="E10">
        <v>2</v>
      </c>
      <c r="F10">
        <v>50</v>
      </c>
      <c r="G10">
        <f>Yosi[[#This Row],[מחיר לשעה]]*Yosi[[#This Row],[שעות]]</f>
        <v>100</v>
      </c>
    </row>
    <row r="11" spans="4:7" x14ac:dyDescent="0.2">
      <c r="D11" s="1">
        <v>43228</v>
      </c>
      <c r="E11">
        <v>2</v>
      </c>
      <c r="F11">
        <v>50</v>
      </c>
      <c r="G11">
        <f>Yosi[[#This Row],[מחיר לשעה]]*Yosi[[#This Row],[שעות]]</f>
        <v>100</v>
      </c>
    </row>
    <row r="12" spans="4:7" x14ac:dyDescent="0.2">
      <c r="D12" s="1">
        <v>43229</v>
      </c>
      <c r="E12">
        <v>2</v>
      </c>
      <c r="F12">
        <v>50</v>
      </c>
      <c r="G12">
        <f>Yosi[[#This Row],[מחיר לשעה]]*Yosi[[#This Row],[שעות]]</f>
        <v>100</v>
      </c>
    </row>
    <row r="13" spans="4:7" x14ac:dyDescent="0.2">
      <c r="D13" s="1">
        <v>43230</v>
      </c>
      <c r="E13">
        <v>2</v>
      </c>
      <c r="F13">
        <v>50</v>
      </c>
      <c r="G13">
        <f>Yosi[[#This Row],[מחיר לשעה]]*Yosi[[#This Row],[שעות]]</f>
        <v>100</v>
      </c>
    </row>
    <row r="14" spans="4:7" x14ac:dyDescent="0.2">
      <c r="D14" s="1">
        <v>43231</v>
      </c>
      <c r="E14">
        <v>2</v>
      </c>
      <c r="F14">
        <v>50</v>
      </c>
      <c r="G14">
        <f>Yosi[[#This Row],[מחיר לשעה]]*Yosi[[#This Row],[שעות]]</f>
        <v>100</v>
      </c>
    </row>
    <row r="15" spans="4:7" x14ac:dyDescent="0.2">
      <c r="D15" s="1">
        <v>43232</v>
      </c>
      <c r="E15">
        <v>2</v>
      </c>
      <c r="F15">
        <v>60</v>
      </c>
      <c r="G15">
        <f>Yosi[[#This Row],[מחיר לשעה]]*Yosi[[#This Row],[שעות]]</f>
        <v>120</v>
      </c>
    </row>
    <row r="16" spans="4:7" x14ac:dyDescent="0.2">
      <c r="D16" s="1">
        <v>43233</v>
      </c>
      <c r="E16">
        <v>2</v>
      </c>
      <c r="F16">
        <v>45</v>
      </c>
      <c r="G16">
        <f>Yosi[[#This Row],[מחיר לשעה]]*Yosi[[#This Row],[שעות]]</f>
        <v>90</v>
      </c>
    </row>
    <row r="17" spans="4:7" x14ac:dyDescent="0.2">
      <c r="D17" s="1">
        <v>43234</v>
      </c>
      <c r="E17">
        <v>2</v>
      </c>
      <c r="F17">
        <v>55</v>
      </c>
      <c r="G17">
        <f>Yosi[[#This Row],[מחיר לשעה]]*Yosi[[#This Row],[שעות]]</f>
        <v>110</v>
      </c>
    </row>
    <row r="18" spans="4:7" x14ac:dyDescent="0.2">
      <c r="D18" s="1">
        <v>43235</v>
      </c>
      <c r="E18">
        <v>2</v>
      </c>
      <c r="F18">
        <v>35</v>
      </c>
      <c r="G18">
        <f>Yosi[[#This Row],[מחיר לשעה]]*Yosi[[#This Row],[שעות]]</f>
        <v>70</v>
      </c>
    </row>
    <row r="19" spans="4:7" x14ac:dyDescent="0.2">
      <c r="D19" s="1">
        <v>43236</v>
      </c>
      <c r="E19">
        <v>2</v>
      </c>
      <c r="F19">
        <v>40</v>
      </c>
      <c r="G19">
        <f>Yosi[[#This Row],[מחיר לשעה]]*Yosi[[#This Row],[שעות]]</f>
        <v>80</v>
      </c>
    </row>
    <row r="20" spans="4:7" x14ac:dyDescent="0.2">
      <c r="D20" t="s">
        <v>6</v>
      </c>
      <c r="E20">
        <f>SUBTOTAL(109,Yosi[שעות])</f>
        <v>32</v>
      </c>
      <c r="F20">
        <f>SUBTOTAL(101,Yosi[מחיר לשעה])</f>
        <v>47.8125</v>
      </c>
      <c r="G20">
        <f>SUBTOTAL(109,Yosi[שכר])</f>
        <v>1530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BFE3-9D31-4111-8FA9-4701E3F017B8}">
  <sheetPr>
    <tabColor rgb="FF7030A0"/>
  </sheetPr>
  <dimension ref="D3:G23"/>
  <sheetViews>
    <sheetView rightToLeft="1" workbookViewId="0">
      <selection activeCell="F11" sqref="F11"/>
    </sheetView>
  </sheetViews>
  <sheetFormatPr defaultRowHeight="14.25" x14ac:dyDescent="0.2"/>
  <cols>
    <col min="4" max="4" width="9.875" bestFit="1" customWidth="1"/>
    <col min="6" max="6" width="11.875" bestFit="1" customWidth="1"/>
    <col min="7" max="7" width="11" bestFit="1" customWidth="1"/>
  </cols>
  <sheetData>
    <row r="3" spans="4:7" x14ac:dyDescent="0.2">
      <c r="D3" t="s">
        <v>3</v>
      </c>
      <c r="E3" t="s">
        <v>0</v>
      </c>
      <c r="F3" t="s">
        <v>1</v>
      </c>
      <c r="G3" t="s">
        <v>2</v>
      </c>
    </row>
    <row r="4" spans="4:7" x14ac:dyDescent="0.2">
      <c r="D4" s="1">
        <v>43101</v>
      </c>
      <c r="E4">
        <v>4</v>
      </c>
      <c r="F4" s="5">
        <v>50</v>
      </c>
      <c r="G4" s="5">
        <f>Haim[[#This Row],[מחיר לשעה]]*Haim[[#This Row],[שעות]]</f>
        <v>200</v>
      </c>
    </row>
    <row r="5" spans="4:7" x14ac:dyDescent="0.2">
      <c r="D5" s="1">
        <v>43102</v>
      </c>
      <c r="E5">
        <v>4</v>
      </c>
      <c r="F5" s="5">
        <v>25</v>
      </c>
      <c r="G5" s="5">
        <f>Haim[[#This Row],[מחיר לשעה]]*Haim[[#This Row],[שעות]]</f>
        <v>100</v>
      </c>
    </row>
    <row r="6" spans="4:7" x14ac:dyDescent="0.2">
      <c r="D6" s="1">
        <v>43103</v>
      </c>
      <c r="E6">
        <v>4</v>
      </c>
      <c r="F6" s="5">
        <v>50</v>
      </c>
      <c r="G6" s="5">
        <f>Haim[[#This Row],[מחיר לשעה]]*Haim[[#This Row],[שעות]]</f>
        <v>200</v>
      </c>
    </row>
    <row r="7" spans="4:7" x14ac:dyDescent="0.2">
      <c r="D7" s="1">
        <v>43104</v>
      </c>
      <c r="E7">
        <v>4</v>
      </c>
      <c r="F7" s="5">
        <v>50</v>
      </c>
      <c r="G7" s="5">
        <f>Haim[[#This Row],[מחיר לשעה]]*Haim[[#This Row],[שעות]]</f>
        <v>200</v>
      </c>
    </row>
    <row r="8" spans="4:7" x14ac:dyDescent="0.2">
      <c r="D8" s="1">
        <v>43105</v>
      </c>
      <c r="E8">
        <v>4</v>
      </c>
      <c r="F8" s="5">
        <v>50</v>
      </c>
      <c r="G8" s="5">
        <f>Haim[[#This Row],[מחיר לשעה]]*Haim[[#This Row],[שעות]]</f>
        <v>200</v>
      </c>
    </row>
    <row r="9" spans="4:7" x14ac:dyDescent="0.2">
      <c r="D9" s="1">
        <v>43106</v>
      </c>
      <c r="E9">
        <v>4</v>
      </c>
      <c r="F9" s="5">
        <v>40</v>
      </c>
      <c r="G9" s="5">
        <f>Haim[[#This Row],[מחיר לשעה]]*Haim[[#This Row],[שעות]]</f>
        <v>160</v>
      </c>
    </row>
    <row r="10" spans="4:7" x14ac:dyDescent="0.2">
      <c r="D10" s="1">
        <v>43107</v>
      </c>
      <c r="E10">
        <v>4</v>
      </c>
      <c r="F10" s="5">
        <v>50</v>
      </c>
      <c r="G10" s="5">
        <f>Haim[[#This Row],[מחיר לשעה]]*Haim[[#This Row],[שעות]]</f>
        <v>200</v>
      </c>
    </row>
    <row r="11" spans="4:7" x14ac:dyDescent="0.2">
      <c r="D11" s="1">
        <v>43108</v>
      </c>
      <c r="E11">
        <v>4</v>
      </c>
      <c r="F11" s="5">
        <v>50</v>
      </c>
      <c r="G11" s="5">
        <f>Haim[[#This Row],[מחיר לשעה]]*Haim[[#This Row],[שעות]]</f>
        <v>200</v>
      </c>
    </row>
    <row r="12" spans="4:7" x14ac:dyDescent="0.2">
      <c r="D12" s="1">
        <v>43109</v>
      </c>
      <c r="E12">
        <v>4</v>
      </c>
      <c r="F12" s="5">
        <v>50</v>
      </c>
      <c r="G12" s="5">
        <f>Haim[[#This Row],[מחיר לשעה]]*Haim[[#This Row],[שעות]]</f>
        <v>200</v>
      </c>
    </row>
    <row r="13" spans="4:7" x14ac:dyDescent="0.2">
      <c r="D13" s="1">
        <v>43110</v>
      </c>
      <c r="E13">
        <v>4</v>
      </c>
      <c r="F13" s="5">
        <v>50</v>
      </c>
      <c r="G13" s="5">
        <f>Haim[[#This Row],[מחיר לשעה]]*Haim[[#This Row],[שעות]]</f>
        <v>200</v>
      </c>
    </row>
    <row r="14" spans="4:7" x14ac:dyDescent="0.2">
      <c r="D14" s="1">
        <v>43111</v>
      </c>
      <c r="E14">
        <v>4</v>
      </c>
      <c r="F14" s="5">
        <v>60</v>
      </c>
      <c r="G14" s="5">
        <f>Haim[[#This Row],[מחיר לשעה]]*Haim[[#This Row],[שעות]]</f>
        <v>240</v>
      </c>
    </row>
    <row r="15" spans="4:7" x14ac:dyDescent="0.2">
      <c r="D15" s="1">
        <v>43112</v>
      </c>
      <c r="E15">
        <v>4</v>
      </c>
      <c r="F15" s="5">
        <v>50</v>
      </c>
      <c r="G15" s="5">
        <f>Haim[[#This Row],[מחיר לשעה]]*Haim[[#This Row],[שעות]]</f>
        <v>200</v>
      </c>
    </row>
    <row r="16" spans="4:7" x14ac:dyDescent="0.2">
      <c r="D16" s="1">
        <v>43113</v>
      </c>
      <c r="E16">
        <v>4</v>
      </c>
      <c r="F16" s="5">
        <v>50</v>
      </c>
      <c r="G16" s="5">
        <f>Haim[[#This Row],[מחיר לשעה]]*Haim[[#This Row],[שעות]]</f>
        <v>200</v>
      </c>
    </row>
    <row r="17" spans="4:7" x14ac:dyDescent="0.2">
      <c r="D17" s="1">
        <v>43114</v>
      </c>
      <c r="E17">
        <v>4</v>
      </c>
      <c r="F17" s="5">
        <v>50</v>
      </c>
      <c r="G17" s="5">
        <f>Haim[[#This Row],[מחיר לשעה]]*Haim[[#This Row],[שעות]]</f>
        <v>200</v>
      </c>
    </row>
    <row r="18" spans="4:7" x14ac:dyDescent="0.2">
      <c r="D18" s="1">
        <v>43115</v>
      </c>
      <c r="E18">
        <v>4</v>
      </c>
      <c r="F18" s="5">
        <v>30</v>
      </c>
      <c r="G18" s="5">
        <f>Haim[[#This Row],[מחיר לשעה]]*Haim[[#This Row],[שעות]]</f>
        <v>120</v>
      </c>
    </row>
    <row r="19" spans="4:7" x14ac:dyDescent="0.2">
      <c r="D19" s="1">
        <v>43116</v>
      </c>
      <c r="E19">
        <v>4</v>
      </c>
      <c r="F19" s="5">
        <v>50</v>
      </c>
      <c r="G19" s="5">
        <f>Haim[[#This Row],[מחיר לשעה]]*Haim[[#This Row],[שעות]]</f>
        <v>200</v>
      </c>
    </row>
    <row r="20" spans="4:7" x14ac:dyDescent="0.2">
      <c r="D20" s="1">
        <v>43117</v>
      </c>
      <c r="E20">
        <v>4</v>
      </c>
      <c r="F20" s="5">
        <v>50</v>
      </c>
      <c r="G20" s="5">
        <f>Haim[[#This Row],[מחיר לשעה]]*Haim[[#This Row],[שעות]]</f>
        <v>200</v>
      </c>
    </row>
    <row r="21" spans="4:7" x14ac:dyDescent="0.2">
      <c r="D21" s="1">
        <v>43118</v>
      </c>
      <c r="E21">
        <v>4</v>
      </c>
      <c r="F21" s="5">
        <v>50</v>
      </c>
      <c r="G21" s="5">
        <f>Haim[[#This Row],[מחיר לשעה]]*Haim[[#This Row],[שעות]]</f>
        <v>200</v>
      </c>
    </row>
    <row r="22" spans="4:7" x14ac:dyDescent="0.2">
      <c r="D22" s="1">
        <v>43119</v>
      </c>
      <c r="E22">
        <v>4</v>
      </c>
      <c r="F22" s="5">
        <v>50</v>
      </c>
      <c r="G22" s="5">
        <f>Haim[[#This Row],[מחיר לשעה]]*Haim[[#This Row],[שעות]]</f>
        <v>200</v>
      </c>
    </row>
    <row r="23" spans="4:7" x14ac:dyDescent="0.2">
      <c r="D23" t="s">
        <v>7</v>
      </c>
      <c r="E23">
        <f>SUBTOTAL(109,Haim[שעות])</f>
        <v>76</v>
      </c>
      <c r="F23" s="5">
        <f>SUBTOTAL(101,Haim[מחיר לשעה])</f>
        <v>47.631578947368418</v>
      </c>
      <c r="G23" s="5">
        <f>SUBTOTAL(109,Haim[שכר])</f>
        <v>3620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תרגיל</vt:lpstr>
      <vt:lpstr>תשלום שכר מרוכז </vt:lpstr>
      <vt:lpstr>דני</vt:lpstr>
      <vt:lpstr>יוסי</vt:lpstr>
      <vt:lpstr>חיים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Yoav-Yona</dc:creator>
  <cp:lastModifiedBy>Yoav-Yona</cp:lastModifiedBy>
  <dcterms:created xsi:type="dcterms:W3CDTF">2018-07-21T15:21:55Z</dcterms:created>
  <dcterms:modified xsi:type="dcterms:W3CDTF">2018-07-21T16:05:00Z</dcterms:modified>
</cp:coreProperties>
</file>